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895" windowHeight="12495" activeTab="0"/>
  </bookViews>
  <sheets>
    <sheet name="Sample calculatio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<sst xmlns="http://schemas.openxmlformats.org/spreadsheetml/2006/main" count="21" uniqueCount="21">
  <si>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Site</t>
  </si>
  <si>
    <t>Plot</t>
  </si>
  <si>
    <t>Fl. No.</t>
  </si>
  <si>
    <t>Fl. Total</t>
  </si>
  <si>
    <t>Fl. Tare</t>
  </si>
  <si>
    <t>Veg No.</t>
  </si>
  <si>
    <t>Veg Total</t>
  </si>
  <si>
    <t>Veg Tare</t>
  </si>
  <si>
    <t>SD No.</t>
  </si>
  <si>
    <t>SD Total</t>
  </si>
  <si>
    <t>SD Tare</t>
  </si>
  <si>
    <t>Lit Total</t>
  </si>
  <si>
    <t>Lit Tare</t>
  </si>
  <si>
    <t>Live veg (g/m2)</t>
  </si>
  <si>
    <t>Live flower (g/m2)</t>
  </si>
  <si>
    <t>Stand dead (g/m2)</t>
  </si>
  <si>
    <t>Litter (g/m2)</t>
  </si>
  <si>
    <t>Live flower (g/stem)</t>
  </si>
  <si>
    <t>Live veg (g/stem)</t>
  </si>
  <si>
    <t>Stand dead (g/stem)</t>
  </si>
  <si>
    <t>MEAN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</si>
</sst>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center" wrapText="1"/>
    </xf>
    <xf numFmtId="1" fontId="36" fillId="33" borderId="0" xfId="0" applyNumberFormat="1" applyFont="1" applyFill="1" applyAlignment="1">
      <alignment horizontal="right"/>
    </xf>
    <xf numFmtId="0" fontId="36" fillId="33" borderId="0" xfId="0" applyFont="1" applyFill="1" applyAlignment="1">
      <alignment/>
    </xf>
    <xf numFmtId="1" fontId="36" fillId="0" borderId="0" xfId="0" applyNumberFormat="1" applyFont="1" applyAlignment="1">
      <alignment horizontal="center" wrapText="1"/>
    </xf>
    <xf numFmtId="1" fontId="36" fillId="0" borderId="0" xfId="0" applyNumberFormat="1" applyFont="1" applyAlignment="1">
      <alignment/>
    </xf>
    <xf numFmtId="1" fontId="37" fillId="0" borderId="0" xfId="0" applyNumberFormat="1" applyFont="1" applyAlignment="1">
      <alignment horizontal="right"/>
    </xf>
    <xf numFmtId="1" fontId="37" fillId="33" borderId="0" xfId="0" applyNumberFormat="1" applyFont="1" applyFill="1" applyAlignment="1">
      <alignment horizontal="right"/>
    </xf>
    <xf numFmtId="1" fontId="37" fillId="0" borderId="0" xfId="0" applyNumberFormat="1" applyFont="1" applyAlignment="1">
      <alignment/>
    </xf>
    <xf numFmtId="0" fontId="3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pane ySplit="1" topLeftCell="A2" activePane="bottomLeft" state="frozen"/>
      <selection pane="topLeft" activeCell="H70" sqref="H70"/>
      <selection pane="bottomLeft" activeCell="A2" sqref="A2"/>
    </sheetView>
  </sheetViews>
  <sheetFormatPr defaultColWidth="9.140625" defaultRowHeight="12.75"/>
  <cols>
    <col min="1" max="3" width="9.140625" style="1" customWidth="1"/>
    <col min="4" max="13" width="9.140625" style="2" customWidth="1"/>
    <col min="14" max="14" width="2.140625" style="4" customWidth="1"/>
    <col min="15" max="18" width="10.7109375" style="7" customWidth="1"/>
    <col min="19" max="19" width="1.8515625" style="5" customWidth="1"/>
    <col min="20" max="22" width="10.7109375" style="7" customWidth="1"/>
    <col min="23" max="23" width="10.7109375" style="1" customWidth="1"/>
    <col min="24" max="16384" width="9.140625" style="1" customWidth="1"/>
  </cols>
  <sheetData>
    <row r="1" spans="1:23" ht="34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s="6" t="s">
        <v>14</v>
      </c>
      <c r="P1" s="6" t="s">
        <v>13</v>
      </c>
      <c r="Q1" s="6" t="s">
        <v>15</v>
      </c>
      <c r="R1" s="6" t="s">
        <v>16</v>
      </c>
      <c r="T1" s="6" t="s">
        <v>17</v>
      </c>
      <c r="U1" s="6" t="s">
        <v>18</v>
      </c>
      <c r="V1" s="6" t="s">
        <v>19</v>
      </c>
      <c r="W1" s="3"/>
    </row>
    <row r="2" spans="1:22" ht="15.75">
      <c r="A2" s="1">
        <v>1</v>
      </c>
      <c r="B2" s="1">
        <v>1</v>
      </c>
      <c r="C2" s="1">
        <v>0</v>
      </c>
      <c r="D2" s="1">
        <v>0</v>
      </c>
      <c r="E2" s="1">
        <v>0</v>
      </c>
      <c r="F2" s="2">
        <v>7</v>
      </c>
      <c r="G2" s="2">
        <v>68</v>
      </c>
      <c r="H2" s="2">
        <v>21</v>
      </c>
      <c r="I2" s="2">
        <v>0</v>
      </c>
      <c r="J2" s="2">
        <v>0</v>
      </c>
      <c r="K2" s="2">
        <v>0</v>
      </c>
      <c r="L2" s="2">
        <v>73</v>
      </c>
      <c r="M2" s="2">
        <v>22</v>
      </c>
      <c r="O2" s="7">
        <f>4*(D2-E2)</f>
        <v>0</v>
      </c>
      <c r="P2" s="7">
        <f>4*(G2-H2)</f>
        <v>188</v>
      </c>
      <c r="Q2" s="7">
        <f>4*(J2-K2)</f>
        <v>0</v>
      </c>
      <c r="R2" s="7">
        <f>4*(L2-M2)</f>
        <v>204</v>
      </c>
      <c r="T2" s="7">
        <f>IF(O2&gt;0,O2/C2,0)</f>
        <v>0</v>
      </c>
      <c r="U2" s="7">
        <f>IF(P2&gt;0,P2/F2,0)</f>
        <v>26.857142857142858</v>
      </c>
      <c r="V2" s="7">
        <f>IF(Q2&gt;0,Q2/I2,0)</f>
        <v>0</v>
      </c>
    </row>
    <row r="3" spans="1:22" ht="15.75">
      <c r="A3" s="1">
        <v>1</v>
      </c>
      <c r="B3" s="1">
        <v>3</v>
      </c>
      <c r="C3" s="1">
        <v>0</v>
      </c>
      <c r="D3" s="2">
        <v>0</v>
      </c>
      <c r="E3" s="2">
        <v>0</v>
      </c>
      <c r="F3" s="2">
        <v>26</v>
      </c>
      <c r="G3" s="2">
        <v>217</v>
      </c>
      <c r="H3" s="2">
        <v>21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O3" s="7">
        <f>4*(D3-E3)</f>
        <v>0</v>
      </c>
      <c r="P3" s="7">
        <f>4*(G3-H3)</f>
        <v>784</v>
      </c>
      <c r="Q3" s="7">
        <f>4*(J3-K3)</f>
        <v>0</v>
      </c>
      <c r="R3" s="7">
        <f>4*(L3-M3)</f>
        <v>0</v>
      </c>
      <c r="T3" s="7">
        <f>IF(O3&gt;0,O3/C3,0)</f>
        <v>0</v>
      </c>
      <c r="U3" s="7">
        <f>IF(P3&gt;0,P3/F3,0)</f>
        <v>30.153846153846153</v>
      </c>
      <c r="V3" s="7">
        <f>IF(Q3&gt;0,Q3/I3,0)</f>
        <v>0</v>
      </c>
    </row>
    <row r="4" spans="1:22" ht="15.75">
      <c r="A4" s="1">
        <v>1</v>
      </c>
      <c r="B4" s="1">
        <v>5</v>
      </c>
      <c r="C4" s="1">
        <v>0</v>
      </c>
      <c r="D4" s="1">
        <v>0</v>
      </c>
      <c r="E4" s="1">
        <v>0</v>
      </c>
      <c r="F4" s="2">
        <v>11</v>
      </c>
      <c r="G4" s="2">
        <v>129</v>
      </c>
      <c r="H4" s="2">
        <v>21</v>
      </c>
      <c r="I4" s="2">
        <v>0</v>
      </c>
      <c r="J4" s="2">
        <v>0</v>
      </c>
      <c r="K4" s="2">
        <v>0</v>
      </c>
      <c r="L4" s="2">
        <v>39</v>
      </c>
      <c r="M4" s="2">
        <v>22</v>
      </c>
      <c r="O4" s="7">
        <f>4*(D4-E4)</f>
        <v>0</v>
      </c>
      <c r="P4" s="7">
        <f>4*(G4-H4)</f>
        <v>432</v>
      </c>
      <c r="Q4" s="7">
        <f>4*(J4-K4)</f>
        <v>0</v>
      </c>
      <c r="R4" s="7">
        <f>4*(L4-M4)</f>
        <v>68</v>
      </c>
      <c r="T4" s="7">
        <f>IF(O4&gt;0,O4/C4,0)</f>
        <v>0</v>
      </c>
      <c r="U4" s="7">
        <f>IF(P4&gt;0,P4/F4,0)</f>
        <v>39.27272727272727</v>
      </c>
      <c r="V4" s="7">
        <f>IF(Q4&gt;0,Q4/I4,0)</f>
        <v>0</v>
      </c>
    </row>
    <row r="5" spans="1:22" ht="15.75">
      <c r="A5" s="1">
        <v>1</v>
      </c>
      <c r="B5" s="1">
        <v>7</v>
      </c>
      <c r="C5" s="1">
        <v>0</v>
      </c>
      <c r="D5" s="1">
        <v>0</v>
      </c>
      <c r="E5" s="1">
        <v>0</v>
      </c>
      <c r="F5" s="2">
        <v>9</v>
      </c>
      <c r="G5" s="2">
        <v>146</v>
      </c>
      <c r="H5" s="2">
        <v>21</v>
      </c>
      <c r="I5" s="2">
        <v>0</v>
      </c>
      <c r="J5" s="2">
        <v>0</v>
      </c>
      <c r="K5" s="2">
        <v>0</v>
      </c>
      <c r="L5" s="2">
        <v>40</v>
      </c>
      <c r="M5" s="2">
        <v>22</v>
      </c>
      <c r="O5" s="7">
        <f>4*(D5-E5)</f>
        <v>0</v>
      </c>
      <c r="P5" s="7">
        <f>4*(G5-H5)</f>
        <v>500</v>
      </c>
      <c r="Q5" s="7">
        <f>4*(J5-K5)</f>
        <v>0</v>
      </c>
      <c r="R5" s="7">
        <f>4*(L5-M5)</f>
        <v>72</v>
      </c>
      <c r="T5" s="7">
        <f>IF(O5&gt;0,O5/C5,0)</f>
        <v>0</v>
      </c>
      <c r="U5" s="7">
        <f>IF(P5&gt;0,P5/F5,0)</f>
        <v>55.55555555555556</v>
      </c>
      <c r="V5" s="7">
        <f>IF(Q5&gt;0,Q5/I5,0)</f>
        <v>0</v>
      </c>
    </row>
    <row r="6" spans="1:22" ht="15.75">
      <c r="A6" s="1">
        <v>1</v>
      </c>
      <c r="B6" s="1">
        <v>9</v>
      </c>
      <c r="C6" s="1">
        <v>0</v>
      </c>
      <c r="D6" s="1">
        <v>0</v>
      </c>
      <c r="E6" s="1">
        <v>0</v>
      </c>
      <c r="F6" s="2">
        <v>13</v>
      </c>
      <c r="G6" s="2">
        <v>226</v>
      </c>
      <c r="H6" s="2">
        <v>22</v>
      </c>
      <c r="I6" s="2">
        <v>0</v>
      </c>
      <c r="J6" s="2">
        <v>0</v>
      </c>
      <c r="K6" s="2">
        <v>0</v>
      </c>
      <c r="L6" s="2">
        <v>52</v>
      </c>
      <c r="M6" s="2">
        <v>22</v>
      </c>
      <c r="O6" s="7">
        <f>4*(D6-E6)</f>
        <v>0</v>
      </c>
      <c r="P6" s="7">
        <f>4*(G6-H6)</f>
        <v>816</v>
      </c>
      <c r="Q6" s="7">
        <f>4*(J6-K6)</f>
        <v>0</v>
      </c>
      <c r="R6" s="7">
        <f>4*(L6-M6)</f>
        <v>120</v>
      </c>
      <c r="T6" s="7">
        <f>IF(O6&gt;0,O6/C6,0)</f>
        <v>0</v>
      </c>
      <c r="U6" s="7">
        <f>IF(P6&gt;0,P6/F6,0)</f>
        <v>62.76923076923077</v>
      </c>
      <c r="V6" s="7">
        <f>IF(Q6&gt;0,Q6/I6,0)</f>
        <v>0</v>
      </c>
    </row>
    <row r="7" spans="1:22" ht="15.75">
      <c r="A7" s="1">
        <v>1</v>
      </c>
      <c r="B7" s="1">
        <v>11</v>
      </c>
      <c r="C7" s="1">
        <v>0</v>
      </c>
      <c r="D7" s="1">
        <v>0</v>
      </c>
      <c r="E7" s="1">
        <v>0</v>
      </c>
      <c r="F7" s="2">
        <v>15</v>
      </c>
      <c r="G7" s="2">
        <v>167</v>
      </c>
      <c r="H7" s="2">
        <v>22</v>
      </c>
      <c r="I7" s="2">
        <v>0</v>
      </c>
      <c r="J7" s="2">
        <v>0</v>
      </c>
      <c r="K7" s="2">
        <v>0</v>
      </c>
      <c r="L7" s="2">
        <v>41</v>
      </c>
      <c r="M7" s="2">
        <v>22</v>
      </c>
      <c r="O7" s="7">
        <f>4*(D7-E7)</f>
        <v>0</v>
      </c>
      <c r="P7" s="7">
        <f>4*(G7-H7)</f>
        <v>580</v>
      </c>
      <c r="Q7" s="7">
        <f>4*(J7-K7)</f>
        <v>0</v>
      </c>
      <c r="R7" s="7">
        <f>4*(L7-M7)</f>
        <v>76</v>
      </c>
      <c r="T7" s="7">
        <f>IF(O7&gt;0,O7/C7,0)</f>
        <v>0</v>
      </c>
      <c r="U7" s="7">
        <f>IF(P7&gt;0,P7/F7,0)</f>
        <v>38.666666666666664</v>
      </c>
      <c r="V7" s="7">
        <f>IF(Q7&gt;0,Q7/I7,0)</f>
        <v>0</v>
      </c>
    </row>
    <row r="8" spans="13:22" ht="15.75">
      <c r="M8" s="8" t="s">
        <v>20</v>
      </c>
      <c r="N8" s="9"/>
      <c r="O8" s="10">
        <f>AVERAGE(O2:O7)</f>
        <v>0</v>
      </c>
      <c r="P8" s="10">
        <f>AVERAGE(P2:P7)</f>
        <v>550</v>
      </c>
      <c r="Q8" s="10">
        <f>AVERAGE(Q2:Q7)</f>
        <v>0</v>
      </c>
      <c r="R8" s="10">
        <f>AVERAGE(R2:R7)</f>
        <v>90</v>
      </c>
      <c r="S8" s="11"/>
      <c r="T8" s="10">
        <f>AVERAGE(T2:T7)</f>
        <v>0</v>
      </c>
      <c r="U8" s="10">
        <f>AVERAGE(U2:U7)</f>
        <v>42.212528212528206</v>
      </c>
      <c r="V8" s="10">
        <f>AVERAGE(V2:V7)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Goldsborough</dc:creator>
  <cp:keywords/>
  <dc:description/>
  <cp:lastModifiedBy>Gordon Goldsborough</cp:lastModifiedBy>
  <dcterms:created xsi:type="dcterms:W3CDTF">2007-11-30T04:37:50Z</dcterms:created>
  <dcterms:modified xsi:type="dcterms:W3CDTF">2008-11-30T16:44:56Z</dcterms:modified>
  <cp:category/>
  <cp:version/>
  <cp:contentType/>
  <cp:contentStatus/>
</cp:coreProperties>
</file>